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120" yWindow="-60" windowWidth="24240" windowHeight="13080"/>
  </bookViews>
  <sheets>
    <sheet name="Sheet1" sheetId="1" r:id="rId1"/>
  </sheets>
  <definedNames>
    <definedName name="_xlnm.Print_Titles" localSheetId="0">Sheet1!$4:$7</definedName>
  </definedNames>
  <calcPr calcId="144525"/>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8" i="1" l="1"/>
  <c r="K18" i="1"/>
  <c r="E18" i="1"/>
  <c r="F18" i="1"/>
  <c r="G18" i="1"/>
  <c r="H18" i="1"/>
  <c r="I18" i="1"/>
  <c r="D18" i="1"/>
  <c r="C18" i="1"/>
  <c r="C17" i="1" l="1"/>
  <c r="G17" i="1"/>
  <c r="D17" i="1"/>
  <c r="G15" i="1"/>
  <c r="G16" i="1"/>
  <c r="D16" i="1"/>
  <c r="G14" i="1"/>
  <c r="G13" i="1"/>
  <c r="D13" i="1"/>
  <c r="C13" i="1" s="1"/>
  <c r="D14" i="1"/>
  <c r="D15" i="1"/>
  <c r="C14" i="1" l="1"/>
  <c r="C15" i="1"/>
  <c r="C16" i="1"/>
  <c r="G12" i="1"/>
  <c r="D12" i="1"/>
  <c r="D8" i="1"/>
  <c r="D9" i="1"/>
  <c r="G9" i="1"/>
  <c r="D10" i="1"/>
  <c r="G10" i="1"/>
  <c r="D11" i="1"/>
  <c r="G11" i="1"/>
  <c r="C11" i="1" s="1"/>
  <c r="G8" i="1"/>
  <c r="C8" i="1" l="1"/>
  <c r="C10" i="1"/>
  <c r="C9" i="1"/>
  <c r="C12" i="1"/>
</calcChain>
</file>

<file path=xl/sharedStrings.xml><?xml version="1.0" encoding="utf-8"?>
<sst xmlns="http://schemas.openxmlformats.org/spreadsheetml/2006/main" count="31" uniqueCount="27">
  <si>
    <t>Ghi chú</t>
  </si>
  <si>
    <t>Tổng số</t>
  </si>
  <si>
    <t xml:space="preserve">Trong đó </t>
  </si>
  <si>
    <t>Vốn đầu tư phát triển</t>
  </si>
  <si>
    <t>Vốn sự nghiệp</t>
  </si>
  <si>
    <t>STT</t>
  </si>
  <si>
    <t>Tên dự án</t>
  </si>
  <si>
    <t>Dự án 1: Giải quyết tình trạng thiếu đất ở, nhà ở, đất sản xuất, nước sinh hoạt</t>
  </si>
  <si>
    <t>Dự án 2: Quy hoạch, sắp xếp, bố trí ổn định dân cư ở những nơi cần thiết</t>
  </si>
  <si>
    <t>Dự án 3: Phát triển sản xuất nông, lâm nghiệp, phát huy tiềm năng, thế mạnh của các vùng miền để sản xuất hàng hóa theo chuỗi giá trị</t>
  </si>
  <si>
    <t>Dự án 4: Đầu tư cơ sở hạ tầng thiết yếu, phục vụ sản xuất, đời sống trong vùng đồng bào dân tộc thiểu số và miền núi và các đơn vị sự nghiệp công của lĩnh vực dân tộc</t>
  </si>
  <si>
    <t>Dự kiến kế hoạch 5 năm giai đoạn 2021-2025 (Tờ trình số 1728/TTr- UBDT ngày 10/12/2020 của Ủy ban Dân tộc)</t>
  </si>
  <si>
    <t>Dự án 5: Phát triển giáo dục đào tạo nâng cao chất lượng nguồn nhân lực</t>
  </si>
  <si>
    <t>Dự án 6: Bảo tồn, phát huy giá trị văn hóa truyền thống tốt đẹp của các dân tộc thiểu số gắn với phát triển du lịch</t>
  </si>
  <si>
    <t>Dự án 7: Chăm sóc sức khỏe nhân dân, nâng cao thể trạng, tầm vóc người dân tộc thiểu số, phòng chống suy dinh dưỡng trẻ em</t>
  </si>
  <si>
    <t>Dự án 8: Thực hiện bình đẳng giới và giải quyết những vấn đề cấp thiết đối với phụ nữ và trẻ em</t>
  </si>
  <si>
    <t>Dự án 9: Đầu tư phát triển nhóm dân tộc rất ít người, nhóm dân tộc còn nhiều khó khăn</t>
  </si>
  <si>
    <t>Dự án 10: Truyền thông, tuyên truyền, vận động trong vùng đồng bào dân tộc thiểu số và miền núi, Kiểm tra, giám sát đánh giá việc tổ chức thực hiện Chương trình</t>
  </si>
  <si>
    <t>Tổng cộng</t>
  </si>
  <si>
    <t>Phụ lục 1</t>
  </si>
  <si>
    <t>TỔNG HỢP DỰ KIẾN KẾ HOẠCH GIAI ĐOẠN 2021-2025 (THEO TỜ TRÌNH SỐ 1728/TTR-UBDT NGÀY 10/12/2020 CỦA ỦY BAN DÂN TỘC)</t>
  </si>
  <si>
    <t>Trong đó: vốn NSTW (triệu đồng)</t>
  </si>
  <si>
    <t>Trong đó: vốn NSĐP (triệu đồng)</t>
  </si>
  <si>
    <t>Vốn tín dụng chính sách (triệu đồng)</t>
  </si>
  <si>
    <t>Vốn huy động khác (triệu đồng)</t>
  </si>
  <si>
    <t>Tổng số (tất cả các nguồn vốn)
(triệu đồng)</t>
  </si>
  <si>
    <t>(kèm theo Nghị quyết số   215/NQ-HĐND   ngày 16/3/2021 của HĐND tỉnh Điện Biên)</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</si>
</sst>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 #,##0.00_-;\-* #,##0.00_-;_-* &quot;-&quot;??_-;_-@_-"/>
    <numFmt numFmtId="165" formatCode="_-* #,##0_-;\-* #,##0_-;_-* &quot;-&quot;??_-;_-@_-"/>
    <numFmt numFmtId="166" formatCode="#,##0.0"/>
  </numFmts>
  <fonts count="7" x14ac:knownFonts="1">
    <font>
      <sz val="12"/>
      <color theme="1"/>
      <name val="Times New Roman"/>
      <family val="2"/>
      <charset val="163"/>
    </font>
    <font>
      <sz val="12"/>
      <color theme="1"/>
      <name val="Times New Roman"/>
      <family val="2"/>
      <charset val="163"/>
    </font>
    <font>
      <sz val="10"/>
      <name val="Arial"/>
      <family val="2"/>
    </font>
    <font>
      <b/>
      <sz val="10"/>
      <color theme="1"/>
      <name val="Times New Roman"/>
      <family val="1"/>
    </font>
    <font>
      <sz val="10"/>
      <color theme="1"/>
      <name val="Times New Roman"/>
      <family val="1"/>
    </font>
    <font>
      <b/>
      <sz val="12"/>
      <color theme="1"/>
      <name val="Times New Roman"/>
      <family val="1"/>
    </font>
    <font>
      <i/>
      <sz val="12"/>
      <color theme="1"/>
      <name val="Times New Roman"/>
      <family val="1"/>
    </font>
  </fonts>
  <fills count="2">
    <fill>
      <patternFill patternType="none"/>
    </fill>
    <fill>
      <patternFill patternType="gray125"/>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bottom style="thin">
        <color indexed="64"/>
      </bottom>
      <diagonal/>
    </border>
  </borders>
  <cellStyleXfs count="3">
    <xf numFmtId="0" fontId="0" fillId="0" borderId="0"/>
    <xf numFmtId="164" fontId="1" fillId="0" borderId="0" applyFont="0" applyFill="0" applyBorder="0" applyAlignment="0" applyProtection="0"/>
    <xf numFmtId="0" fontId="2" fillId="0" borderId="0"/>
  </cellStyleXfs>
  <cellXfs count="27">
    <xf numFmtId="0" fontId="0" fillId="0" borderId="0" xfId="0"/>
    <xf numFmtId="3" fontId="3" fillId="0" borderId="0" xfId="2" applyNumberFormat="1" applyFont="1" applyAlignment="1">
      <alignment horizontal="center" vertical="center" wrapText="1"/>
    </xf>
    <xf numFmtId="3" fontId="3" fillId="0" borderId="1" xfId="2" applyNumberFormat="1" applyFont="1" applyBorder="1" applyAlignment="1">
      <alignment horizontal="center" vertical="center" wrapText="1"/>
    </xf>
    <xf numFmtId="0" fontId="4" fillId="0" borderId="1" xfId="2" applyFont="1" applyBorder="1" applyAlignment="1">
      <alignment horizontal="center" vertical="center" wrapText="1"/>
    </xf>
    <xf numFmtId="3" fontId="4" fillId="0" borderId="1" xfId="2" applyNumberFormat="1" applyFont="1" applyBorder="1" applyAlignment="1">
      <alignment horizontal="center" vertical="center" wrapText="1"/>
    </xf>
    <xf numFmtId="3" fontId="4" fillId="0" borderId="0" xfId="2" applyNumberFormat="1" applyFont="1" applyAlignment="1">
      <alignment vertical="center" wrapText="1"/>
    </xf>
    <xf numFmtId="0" fontId="5" fillId="0" borderId="0" xfId="0" applyFont="1" applyAlignment="1">
      <alignment vertical="center"/>
    </xf>
    <xf numFmtId="0" fontId="5" fillId="0" borderId="1" xfId="0" applyFont="1" applyBorder="1" applyAlignment="1">
      <alignment vertical="center"/>
    </xf>
    <xf numFmtId="0" fontId="3" fillId="0" borderId="1" xfId="2" applyFont="1" applyFill="1" applyBorder="1" applyAlignment="1">
      <alignment horizontal="center" vertical="center" wrapText="1"/>
    </xf>
    <xf numFmtId="165" fontId="5" fillId="0" borderId="1" xfId="0" applyNumberFormat="1" applyFont="1" applyBorder="1" applyAlignment="1">
      <alignment vertical="center"/>
    </xf>
    <xf numFmtId="165" fontId="4" fillId="0" borderId="1" xfId="1" quotePrefix="1" applyNumberFormat="1" applyFont="1" applyBorder="1" applyAlignment="1">
      <alignment horizontal="right" vertical="center" wrapText="1"/>
    </xf>
    <xf numFmtId="3" fontId="4" fillId="0" borderId="1" xfId="2" quotePrefix="1" applyNumberFormat="1" applyFont="1" applyBorder="1" applyAlignment="1">
      <alignment horizontal="right" vertical="center" wrapText="1"/>
    </xf>
    <xf numFmtId="166" fontId="4" fillId="0" borderId="1" xfId="2" quotePrefix="1" applyNumberFormat="1" applyFont="1" applyBorder="1" applyAlignment="1">
      <alignment horizontal="right" vertical="center" wrapText="1"/>
    </xf>
    <xf numFmtId="0" fontId="5" fillId="0" borderId="0" xfId="0" applyFont="1" applyAlignment="1">
      <alignment horizontal="center"/>
    </xf>
    <xf numFmtId="0" fontId="6" fillId="0" borderId="0" xfId="0" applyFont="1" applyAlignment="1">
      <alignment horizontal="center"/>
    </xf>
    <xf numFmtId="3" fontId="3" fillId="0" borderId="1" xfId="2" applyNumberFormat="1" applyFont="1" applyBorder="1" applyAlignment="1">
      <alignment horizontal="center" vertical="center" wrapText="1"/>
    </xf>
    <xf numFmtId="49" fontId="3" fillId="0" borderId="1" xfId="2" applyNumberFormat="1" applyFont="1" applyBorder="1" applyAlignment="1">
      <alignment horizontal="center" vertical="center" wrapText="1"/>
    </xf>
    <xf numFmtId="0" fontId="6" fillId="0" borderId="8" xfId="0" applyFont="1" applyBorder="1" applyAlignment="1">
      <alignment horizontal="right"/>
    </xf>
    <xf numFmtId="3" fontId="3" fillId="0" borderId="2" xfId="2" applyNumberFormat="1" applyFont="1" applyBorder="1" applyAlignment="1">
      <alignment horizontal="center" vertical="center" wrapText="1"/>
    </xf>
    <xf numFmtId="3" fontId="3" fillId="0" borderId="3" xfId="2" applyNumberFormat="1" applyFont="1" applyBorder="1" applyAlignment="1">
      <alignment horizontal="center" vertical="center" wrapText="1"/>
    </xf>
    <xf numFmtId="3" fontId="3" fillId="0" borderId="4" xfId="2" applyNumberFormat="1" applyFont="1" applyBorder="1" applyAlignment="1">
      <alignment horizontal="center" vertical="center" wrapText="1"/>
    </xf>
    <xf numFmtId="3" fontId="3" fillId="0" borderId="5" xfId="2" applyNumberFormat="1" applyFont="1" applyBorder="1" applyAlignment="1">
      <alignment horizontal="center" vertical="center" wrapText="1"/>
    </xf>
    <xf numFmtId="3" fontId="3" fillId="0" borderId="7" xfId="2" applyNumberFormat="1" applyFont="1" applyBorder="1" applyAlignment="1">
      <alignment horizontal="center" vertical="center" wrapText="1"/>
    </xf>
    <xf numFmtId="3" fontId="3" fillId="0" borderId="6" xfId="2" applyNumberFormat="1" applyFont="1" applyBorder="1" applyAlignment="1">
      <alignment horizontal="center" vertical="center" wrapText="1"/>
    </xf>
    <xf numFmtId="49" fontId="3" fillId="0" borderId="5" xfId="2" applyNumberFormat="1" applyFont="1" applyBorder="1" applyAlignment="1">
      <alignment horizontal="center" vertical="center" wrapText="1"/>
    </xf>
    <xf numFmtId="49" fontId="3" fillId="0" borderId="7" xfId="2" applyNumberFormat="1" applyFont="1" applyBorder="1" applyAlignment="1">
      <alignment horizontal="center" vertical="center" wrapText="1"/>
    </xf>
    <xf numFmtId="49" fontId="3" fillId="0" borderId="6" xfId="2" applyNumberFormat="1" applyFont="1" applyBorder="1" applyAlignment="1">
      <alignment horizontal="center" vertical="center" wrapText="1"/>
    </xf>
  </cellXfs>
  <cellStyles count="3">
    <cellStyle name="Comma" xfId="1" builtinId="3"/>
    <cellStyle name="Normal" xfId="0" builtinId="0"/>
    <cellStyle name="Normal_Bieu mau (CV )"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8"/>
  <sheetViews>
    <sheetView tabSelected="1" workbookViewId="0">
      <selection activeCell="A2" sqref="A2:L2"/>
    </sheetView>
  </sheetViews>
  <sheetFormatPr defaultRowHeight="15.75" x14ac:dyDescent="0.25"/>
  <cols>
    <col min="1" max="1" width="3.875" customWidth="1"/>
    <col min="2" max="2" width="32.5" customWidth="1"/>
    <col min="3" max="3" width="11.25" customWidth="1"/>
    <col min="4" max="6" width="10.375" bestFit="1" customWidth="1"/>
    <col min="10" max="10" width="10.375" bestFit="1" customWidth="1"/>
    <col min="12" max="12" width="7" customWidth="1"/>
  </cols>
  <sheetData>
    <row r="1" spans="1:12" x14ac:dyDescent="0.25">
      <c r="A1" s="13" t="s">
        <v>20</v>
      </c>
      <c r="B1" s="13"/>
      <c r="C1" s="13"/>
      <c r="D1" s="13"/>
      <c r="E1" s="13"/>
      <c r="F1" s="13"/>
      <c r="G1" s="13"/>
      <c r="H1" s="13"/>
      <c r="I1" s="13"/>
      <c r="J1" s="13"/>
      <c r="K1" s="13"/>
      <c r="L1" s="13"/>
    </row>
    <row r="2" spans="1:12" x14ac:dyDescent="0.25">
      <c r="A2" s="14" t="s">
        <v>26</v>
      </c>
      <c r="B2" s="14"/>
      <c r="C2" s="14"/>
      <c r="D2" s="14"/>
      <c r="E2" s="14"/>
      <c r="F2" s="14"/>
      <c r="G2" s="14"/>
      <c r="H2" s="14"/>
      <c r="I2" s="14"/>
      <c r="J2" s="14"/>
      <c r="K2" s="14"/>
      <c r="L2" s="14"/>
    </row>
    <row r="3" spans="1:12" x14ac:dyDescent="0.25">
      <c r="K3" s="17" t="s">
        <v>19</v>
      </c>
      <c r="L3" s="17"/>
    </row>
    <row r="4" spans="1:12" s="1" customFormat="1" ht="34.5" customHeight="1" x14ac:dyDescent="0.25">
      <c r="A4" s="16" t="s">
        <v>5</v>
      </c>
      <c r="B4" s="24" t="s">
        <v>6</v>
      </c>
      <c r="C4" s="18" t="s">
        <v>11</v>
      </c>
      <c r="D4" s="19"/>
      <c r="E4" s="19"/>
      <c r="F4" s="19"/>
      <c r="G4" s="19"/>
      <c r="H4" s="19"/>
      <c r="I4" s="19"/>
      <c r="J4" s="19"/>
      <c r="K4" s="20"/>
      <c r="L4" s="15" t="s">
        <v>0</v>
      </c>
    </row>
    <row r="5" spans="1:12" s="1" customFormat="1" ht="29.25" customHeight="1" x14ac:dyDescent="0.25">
      <c r="A5" s="16"/>
      <c r="B5" s="25"/>
      <c r="C5" s="15" t="s">
        <v>25</v>
      </c>
      <c r="D5" s="15" t="s">
        <v>21</v>
      </c>
      <c r="E5" s="15"/>
      <c r="F5" s="15"/>
      <c r="G5" s="18" t="s">
        <v>22</v>
      </c>
      <c r="H5" s="19"/>
      <c r="I5" s="20"/>
      <c r="J5" s="21" t="s">
        <v>23</v>
      </c>
      <c r="K5" s="21" t="s">
        <v>24</v>
      </c>
      <c r="L5" s="15"/>
    </row>
    <row r="6" spans="1:12" s="1" customFormat="1" ht="36" customHeight="1" x14ac:dyDescent="0.25">
      <c r="A6" s="16"/>
      <c r="B6" s="25"/>
      <c r="C6" s="15"/>
      <c r="D6" s="15" t="s">
        <v>1</v>
      </c>
      <c r="E6" s="15" t="s">
        <v>2</v>
      </c>
      <c r="F6" s="15"/>
      <c r="G6" s="15" t="s">
        <v>1</v>
      </c>
      <c r="H6" s="15" t="s">
        <v>2</v>
      </c>
      <c r="I6" s="15"/>
      <c r="J6" s="22"/>
      <c r="K6" s="22"/>
      <c r="L6" s="15"/>
    </row>
    <row r="7" spans="1:12" s="1" customFormat="1" ht="39" customHeight="1" x14ac:dyDescent="0.25">
      <c r="A7" s="16"/>
      <c r="B7" s="26"/>
      <c r="C7" s="15"/>
      <c r="D7" s="15"/>
      <c r="E7" s="2" t="s">
        <v>3</v>
      </c>
      <c r="F7" s="2" t="s">
        <v>4</v>
      </c>
      <c r="G7" s="15"/>
      <c r="H7" s="2" t="s">
        <v>3</v>
      </c>
      <c r="I7" s="2" t="s">
        <v>4</v>
      </c>
      <c r="J7" s="23"/>
      <c r="K7" s="23"/>
      <c r="L7" s="15"/>
    </row>
    <row r="8" spans="1:12" s="5" customFormat="1" ht="42" customHeight="1" x14ac:dyDescent="0.25">
      <c r="A8" s="3">
        <v>1</v>
      </c>
      <c r="B8" s="3" t="s">
        <v>7</v>
      </c>
      <c r="C8" s="10">
        <f>D8+G8+J8+K8</f>
        <v>1892474</v>
      </c>
      <c r="D8" s="11">
        <f>E8+F8</f>
        <v>389816</v>
      </c>
      <c r="E8" s="11">
        <v>199023</v>
      </c>
      <c r="F8" s="11">
        <v>190793</v>
      </c>
      <c r="G8" s="11">
        <f>H8+I8</f>
        <v>4204</v>
      </c>
      <c r="H8" s="11">
        <v>4204</v>
      </c>
      <c r="I8" s="11"/>
      <c r="J8" s="11">
        <v>1486893</v>
      </c>
      <c r="K8" s="11">
        <v>11561</v>
      </c>
      <c r="L8" s="4"/>
    </row>
    <row r="9" spans="1:12" s="5" customFormat="1" ht="25.5" x14ac:dyDescent="0.25">
      <c r="A9" s="3">
        <v>2</v>
      </c>
      <c r="B9" s="3" t="s">
        <v>8</v>
      </c>
      <c r="C9" s="11">
        <f t="shared" ref="C9:C13" si="0">D9+G9+J9+K9</f>
        <v>150360</v>
      </c>
      <c r="D9" s="11">
        <f t="shared" ref="D9:D17" si="1">E9+F9</f>
        <v>150360</v>
      </c>
      <c r="E9" s="11">
        <v>150360</v>
      </c>
      <c r="F9" s="11">
        <v>0</v>
      </c>
      <c r="G9" s="11">
        <f t="shared" ref="G9:G17" si="2">H9+I9</f>
        <v>0</v>
      </c>
      <c r="H9" s="11">
        <v>0</v>
      </c>
      <c r="I9" s="11"/>
      <c r="J9" s="11">
        <v>0</v>
      </c>
      <c r="K9" s="11">
        <v>0</v>
      </c>
      <c r="L9" s="4"/>
    </row>
    <row r="10" spans="1:12" s="5" customFormat="1" ht="52.5" customHeight="1" x14ac:dyDescent="0.25">
      <c r="A10" s="3">
        <v>3</v>
      </c>
      <c r="B10" s="3" t="s">
        <v>9</v>
      </c>
      <c r="C10" s="11">
        <f t="shared" si="0"/>
        <v>1295892</v>
      </c>
      <c r="D10" s="11">
        <f t="shared" si="1"/>
        <v>657066</v>
      </c>
      <c r="E10" s="11">
        <v>29000</v>
      </c>
      <c r="F10" s="11">
        <v>628066</v>
      </c>
      <c r="G10" s="11">
        <f t="shared" si="2"/>
        <v>17958</v>
      </c>
      <c r="H10" s="11">
        <v>6000</v>
      </c>
      <c r="I10" s="11">
        <v>11958</v>
      </c>
      <c r="J10" s="11">
        <v>532500</v>
      </c>
      <c r="K10" s="11">
        <v>88368</v>
      </c>
      <c r="L10" s="4"/>
    </row>
    <row r="11" spans="1:12" s="5" customFormat="1" ht="54.75" customHeight="1" x14ac:dyDescent="0.25">
      <c r="A11" s="3">
        <v>4</v>
      </c>
      <c r="B11" s="3" t="s">
        <v>10</v>
      </c>
      <c r="C11" s="11">
        <f t="shared" si="0"/>
        <v>1399300</v>
      </c>
      <c r="D11" s="11">
        <f t="shared" si="1"/>
        <v>1399300</v>
      </c>
      <c r="E11" s="11">
        <v>1263000</v>
      </c>
      <c r="F11" s="11">
        <v>136300</v>
      </c>
      <c r="G11" s="11">
        <f t="shared" si="2"/>
        <v>0</v>
      </c>
      <c r="H11" s="11">
        <v>0</v>
      </c>
      <c r="I11" s="11"/>
      <c r="J11" s="11">
        <v>0</v>
      </c>
      <c r="K11" s="11">
        <v>0</v>
      </c>
      <c r="L11" s="4"/>
    </row>
    <row r="12" spans="1:12" s="5" customFormat="1" ht="42.75" customHeight="1" x14ac:dyDescent="0.25">
      <c r="A12" s="3">
        <v>5</v>
      </c>
      <c r="B12" s="3" t="s">
        <v>12</v>
      </c>
      <c r="C12" s="11">
        <f t="shared" si="0"/>
        <v>923323</v>
      </c>
      <c r="D12" s="11">
        <f t="shared" si="1"/>
        <v>884351</v>
      </c>
      <c r="E12" s="11">
        <v>611547</v>
      </c>
      <c r="F12" s="11">
        <v>272804</v>
      </c>
      <c r="G12" s="11">
        <f t="shared" si="2"/>
        <v>38972</v>
      </c>
      <c r="H12" s="11"/>
      <c r="I12" s="11">
        <v>38972</v>
      </c>
      <c r="J12" s="11"/>
      <c r="K12" s="11"/>
      <c r="L12" s="4"/>
    </row>
    <row r="13" spans="1:12" s="5" customFormat="1" ht="50.25" customHeight="1" x14ac:dyDescent="0.25">
      <c r="A13" s="3">
        <v>6</v>
      </c>
      <c r="B13" s="3" t="s">
        <v>13</v>
      </c>
      <c r="C13" s="11">
        <f t="shared" si="0"/>
        <v>121591</v>
      </c>
      <c r="D13" s="11">
        <f t="shared" si="1"/>
        <v>61471</v>
      </c>
      <c r="E13" s="11">
        <v>28700</v>
      </c>
      <c r="F13" s="11">
        <v>32771</v>
      </c>
      <c r="G13" s="11">
        <f t="shared" si="2"/>
        <v>44391</v>
      </c>
      <c r="H13" s="11">
        <v>17850</v>
      </c>
      <c r="I13" s="11">
        <v>26541</v>
      </c>
      <c r="J13" s="11">
        <v>2640</v>
      </c>
      <c r="K13" s="11">
        <v>13089</v>
      </c>
      <c r="L13" s="4"/>
    </row>
    <row r="14" spans="1:12" s="5" customFormat="1" ht="48" customHeight="1" x14ac:dyDescent="0.25">
      <c r="A14" s="3">
        <v>7</v>
      </c>
      <c r="B14" s="3" t="s">
        <v>14</v>
      </c>
      <c r="C14" s="11">
        <f t="shared" ref="C14:C17" si="3">D14+G14+J14+K14</f>
        <v>159309</v>
      </c>
      <c r="D14" s="11">
        <f t="shared" si="1"/>
        <v>124510</v>
      </c>
      <c r="E14" s="11">
        <v>68000</v>
      </c>
      <c r="F14" s="11">
        <v>56510</v>
      </c>
      <c r="G14" s="11">
        <f t="shared" si="2"/>
        <v>34799</v>
      </c>
      <c r="H14" s="11"/>
      <c r="I14" s="11">
        <v>34799</v>
      </c>
      <c r="J14" s="11"/>
      <c r="K14" s="11"/>
      <c r="L14" s="4"/>
    </row>
    <row r="15" spans="1:12" s="5" customFormat="1" ht="48.75" customHeight="1" x14ac:dyDescent="0.25">
      <c r="A15" s="3">
        <v>8</v>
      </c>
      <c r="B15" s="3" t="s">
        <v>15</v>
      </c>
      <c r="C15" s="11">
        <f t="shared" si="3"/>
        <v>110520</v>
      </c>
      <c r="D15" s="11">
        <f t="shared" si="1"/>
        <v>110520</v>
      </c>
      <c r="E15" s="11">
        <v>0</v>
      </c>
      <c r="F15" s="11">
        <v>110520</v>
      </c>
      <c r="G15" s="11">
        <f t="shared" si="2"/>
        <v>0</v>
      </c>
      <c r="H15" s="11"/>
      <c r="I15" s="11"/>
      <c r="J15" s="11"/>
      <c r="K15" s="11"/>
      <c r="L15" s="4"/>
    </row>
    <row r="16" spans="1:12" s="5" customFormat="1" ht="49.5" customHeight="1" x14ac:dyDescent="0.25">
      <c r="A16" s="3">
        <v>9</v>
      </c>
      <c r="B16" s="3" t="s">
        <v>16</v>
      </c>
      <c r="C16" s="12">
        <f t="shared" si="3"/>
        <v>606779</v>
      </c>
      <c r="D16" s="11">
        <f t="shared" si="1"/>
        <v>601289</v>
      </c>
      <c r="E16" s="11">
        <v>114815</v>
      </c>
      <c r="F16" s="11">
        <v>486474</v>
      </c>
      <c r="G16" s="11">
        <f t="shared" si="2"/>
        <v>5490</v>
      </c>
      <c r="H16" s="11">
        <v>2140</v>
      </c>
      <c r="I16" s="11">
        <v>3350</v>
      </c>
      <c r="J16" s="11"/>
      <c r="K16" s="11"/>
      <c r="L16" s="4"/>
    </row>
    <row r="17" spans="1:12" s="5" customFormat="1" ht="54" customHeight="1" x14ac:dyDescent="0.25">
      <c r="A17" s="3">
        <v>10</v>
      </c>
      <c r="B17" s="3" t="s">
        <v>17</v>
      </c>
      <c r="C17" s="12">
        <f t="shared" si="3"/>
        <v>117233</v>
      </c>
      <c r="D17" s="11">
        <f t="shared" si="1"/>
        <v>113135</v>
      </c>
      <c r="E17" s="11">
        <v>55922</v>
      </c>
      <c r="F17" s="11">
        <v>57213</v>
      </c>
      <c r="G17" s="11">
        <f t="shared" si="2"/>
        <v>4098</v>
      </c>
      <c r="H17" s="11"/>
      <c r="I17" s="11">
        <v>4098</v>
      </c>
      <c r="J17" s="11"/>
      <c r="K17" s="11"/>
      <c r="L17" s="4"/>
    </row>
    <row r="18" spans="1:12" s="6" customFormat="1" ht="25.5" customHeight="1" x14ac:dyDescent="0.25">
      <c r="A18" s="7"/>
      <c r="B18" s="8" t="s">
        <v>18</v>
      </c>
      <c r="C18" s="9">
        <f>SUM(C8:C17)</f>
        <v>6776781</v>
      </c>
      <c r="D18" s="9">
        <f>SUM(D8:D17)</f>
        <v>4491818</v>
      </c>
      <c r="E18" s="9">
        <f t="shared" ref="E18:I18" si="4">SUM(E8:E17)</f>
        <v>2520367</v>
      </c>
      <c r="F18" s="9">
        <f t="shared" si="4"/>
        <v>1971451</v>
      </c>
      <c r="G18" s="9">
        <f t="shared" si="4"/>
        <v>149912</v>
      </c>
      <c r="H18" s="9">
        <f t="shared" si="4"/>
        <v>30194</v>
      </c>
      <c r="I18" s="9">
        <f t="shared" si="4"/>
        <v>119718</v>
      </c>
      <c r="J18" s="9">
        <f t="shared" ref="J18" si="5">SUM(J8:J17)</f>
        <v>2022033</v>
      </c>
      <c r="K18" s="9">
        <f t="shared" ref="K18" si="6">SUM(K8:K17)</f>
        <v>113018</v>
      </c>
      <c r="L18" s="9"/>
    </row>
  </sheetData>
  <mergeCells count="16">
    <mergeCell ref="A1:L1"/>
    <mergeCell ref="A2:L2"/>
    <mergeCell ref="L4:L7"/>
    <mergeCell ref="D5:F5"/>
    <mergeCell ref="A4:A7"/>
    <mergeCell ref="K3:L3"/>
    <mergeCell ref="D6:D7"/>
    <mergeCell ref="E6:F6"/>
    <mergeCell ref="C4:K4"/>
    <mergeCell ref="J5:J7"/>
    <mergeCell ref="K5:K7"/>
    <mergeCell ref="B4:B7"/>
    <mergeCell ref="C5:C7"/>
    <mergeCell ref="G6:G7"/>
    <mergeCell ref="H6:I6"/>
    <mergeCell ref="G5:I5"/>
  </mergeCells>
  <pageMargins left="0.31496062992126" right="0.31496062992126" top="0.74803149606299202" bottom="0.55118110236220497" header="0.31496062992126" footer="0.31496062992126"/>
  <pageSetup paperSize="9" firstPageNumber="4" orientation="landscape" useFirstPageNumber="1" verticalDpi="0" r:id="rId1"/>
  <headerFooter>
    <oddHeader>&amp;C&amp;P</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Sheet1!Print_Titles</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1</cp:lastModifiedBy>
  <cp:lastPrinted>2021-03-17T09:07:21Z</cp:lastPrinted>
  <dcterms:created xsi:type="dcterms:W3CDTF">2021-03-04T08:37:20Z</dcterms:created>
  <dcterms:modified xsi:type="dcterms:W3CDTF">2021-03-24T08:18:18Z</dcterms:modified>
</cp:coreProperties>
</file>